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医療機器" sheetId="1" r:id="rId1"/>
    <sheet name="(注1)～(注5)" sheetId="2" r:id="rId2"/>
  </sheets>
  <definedNames>
    <definedName name="_xlnm.Print_Area" localSheetId="0">'医療機器'!$A$1:$L$38</definedName>
  </definedNames>
  <calcPr fullCalcOnLoad="1"/>
</workbook>
</file>

<file path=xl/sharedStrings.xml><?xml version="1.0" encoding="utf-8"?>
<sst xmlns="http://schemas.openxmlformats.org/spreadsheetml/2006/main" count="141" uniqueCount="116">
  <si>
    <t>要     素</t>
  </si>
  <si>
    <t>Ⅰ</t>
  </si>
  <si>
    <t>Ⅱ</t>
  </si>
  <si>
    <t>Ⅲ</t>
  </si>
  <si>
    <t>小計</t>
  </si>
  <si>
    <t>･Ⅱ及びⅢを除くその他医療用具</t>
  </si>
  <si>
    <t>･薬事法により設置管理が求められる大型機械（注2）</t>
  </si>
  <si>
    <t>･体内植込み医療用具（注3）</t>
  </si>
  <si>
    <t>成人</t>
  </si>
  <si>
    <t>小児、成人（高齢者、意識障害者等）</t>
  </si>
  <si>
    <t>新生児、低体重出生児</t>
  </si>
  <si>
    <t>5回以内</t>
  </si>
  <si>
    <t>6～20回</t>
  </si>
  <si>
    <t>21回以上</t>
  </si>
  <si>
    <t>50項目以内</t>
  </si>
  <si>
    <t>51～100項目</t>
  </si>
  <si>
    <t>101項目以上</t>
  </si>
  <si>
    <t>1～5項目</t>
  </si>
  <si>
    <t>6～20項目</t>
  </si>
  <si>
    <t>21項目以上</t>
  </si>
  <si>
    <t>1回以上</t>
  </si>
  <si>
    <t>1回</t>
  </si>
  <si>
    <t xml:space="preserve">承認申請に使用される文書等の作成  </t>
  </si>
  <si>
    <t>30枚以内</t>
  </si>
  <si>
    <t>31～50枚以内</t>
  </si>
  <si>
    <t>51枚以上</t>
  </si>
  <si>
    <t>大型機械の設置管理</t>
  </si>
  <si>
    <t>有</t>
  </si>
  <si>
    <t>診療報酬点数のない診療法を修得する関係者</t>
  </si>
  <si>
    <t>1～10人</t>
  </si>
  <si>
    <t>11人</t>
  </si>
  <si>
    <t>ポ  イ  ン  ト</t>
  </si>
  <si>
    <t>　×　6,000　円</t>
  </si>
  <si>
    <t>＝</t>
  </si>
  <si>
    <t>ウエイト</t>
  </si>
  <si>
    <t>科</t>
  </si>
  <si>
    <t>科（部）名：　　</t>
  </si>
  <si>
    <t>㊞</t>
  </si>
  <si>
    <t>ポピュレーション</t>
  </si>
  <si>
    <t>診療報酬点数のある検査・自他覚症状観察項目数　　　　　　　（受診1回当）</t>
  </si>
  <si>
    <t>診療報酬点数のない検査項目　　　　　　（受診1回当）</t>
  </si>
  <si>
    <t>治験実施打合せ・準備等</t>
  </si>
  <si>
    <t>症例発表</t>
  </si>
  <si>
    <t>･新構造医療用具　　　　　（注5）</t>
  </si>
  <si>
    <t>･体内と体外を連結する医療用具　　　　　（注4）</t>
  </si>
  <si>
    <t>･歯科材料　　　　　　　（インプラント除く）</t>
  </si>
  <si>
    <r>
      <t>治験課題名 ：</t>
    </r>
    <r>
      <rPr>
        <u val="single"/>
        <sz val="11"/>
        <color indexed="8"/>
        <rFont val="ＭＳ ゴシック"/>
        <family val="3"/>
      </rPr>
      <t xml:space="preserve">                                                                         </t>
    </r>
  </si>
  <si>
    <r>
      <t xml:space="preserve">依 頼 者　：     </t>
    </r>
    <r>
      <rPr>
        <u val="single"/>
        <sz val="11"/>
        <color indexed="8"/>
        <rFont val="ＭＳ ゴシック"/>
        <family val="3"/>
      </rPr>
      <t xml:space="preserve">                                                 </t>
    </r>
  </si>
  <si>
    <t>治験用具の使用目的</t>
  </si>
  <si>
    <t>･家庭用医療用具　　　　　（注1）</t>
  </si>
  <si>
    <t>（ウエイト×１）</t>
  </si>
  <si>
    <t>（ウエイト×３）</t>
  </si>
  <si>
    <t>（ウエイト×５）</t>
  </si>
  <si>
    <t>責任医師：</t>
  </si>
  <si>
    <t>Ａ</t>
  </si>
  <si>
    <t>契約締結時</t>
  </si>
  <si>
    <t>Ｂ</t>
  </si>
  <si>
    <t>Ｃ</t>
  </si>
  <si>
    <t>Ｄ</t>
  </si>
  <si>
    <t>Ｅ</t>
  </si>
  <si>
    <t>治験研究費ポイント算出表（医療機器）</t>
  </si>
  <si>
    <t>責任医師</t>
  </si>
  <si>
    <t>契約締結時</t>
  </si>
  <si>
    <t>責任医師（契約締結時）ポイント数合計</t>
  </si>
  <si>
    <t>責任医師（症例登録時）ポイント数合計</t>
  </si>
  <si>
    <t>F</t>
  </si>
  <si>
    <t>G</t>
  </si>
  <si>
    <t>H</t>
  </si>
  <si>
    <t>I</t>
  </si>
  <si>
    <t>J</t>
  </si>
  <si>
    <t>K</t>
  </si>
  <si>
    <t>症例登録時（1症例あたり）</t>
  </si>
  <si>
    <t>3回以内</t>
  </si>
  <si>
    <t>4回～6回以内</t>
  </si>
  <si>
    <t>7回以上</t>
  </si>
  <si>
    <t>必要有</t>
  </si>
  <si>
    <t>×</t>
  </si>
  <si>
    <t>6,000円</t>
  </si>
  <si>
    <t>円</t>
  </si>
  <si>
    <t>　治験準備・検査等（症例登録時）ポイント数合計</t>
  </si>
  <si>
    <t>円</t>
  </si>
  <si>
    <t xml:space="preserve"> 観察回数</t>
  </si>
  <si>
    <t>治験準備･検査等</t>
  </si>
  <si>
    <t>N</t>
  </si>
  <si>
    <t>治験準備･検査等（契約締結時）ポイント数合計</t>
  </si>
  <si>
    <t>注1</t>
  </si>
  <si>
    <t>注2</t>
  </si>
  <si>
    <t>注3</t>
  </si>
  <si>
    <t>注4</t>
  </si>
  <si>
    <t>注5</t>
  </si>
  <si>
    <t xml:space="preserve">歯科材料（インプラント除く）及び家庭用医療用具にあっては、ウエイトを1とする。
</t>
  </si>
  <si>
    <t xml:space="preserve">大型機械は、薬事法により設置管理の求められる医療用具とする（平成7年6月厚生省告示第129号で指定された医療用具）。
</t>
  </si>
  <si>
    <t xml:space="preserve">体内植込み医療用具は、患者の体内に手術して植込む医療用具とする。
</t>
  </si>
  <si>
    <t xml:space="preserve">体内と体外を連結する医療用具は、
①組織・骨・歯と体外を連結して処置や手術に用いる医療用具で、接触時間が24時間以上とする。
②循環血液と接触する医療用具とする。
</t>
  </si>
  <si>
    <t xml:space="preserve">新構造医療用具とは、既承認医療用具と基本的な構造・原理が異なり全くの新規性を有するものとする。
</t>
  </si>
  <si>
    <t>小計</t>
  </si>
  <si>
    <t>6,000　円</t>
  </si>
  <si>
    <t>－</t>
  </si>
  <si>
    <t>責任医師（前観察登録時）ポイント数合計</t>
  </si>
  <si>
    <t>前観察・症例登録時（1症例あたり）</t>
  </si>
  <si>
    <t>L</t>
  </si>
  <si>
    <t>M</t>
  </si>
  <si>
    <t>O</t>
  </si>
  <si>
    <t>P</t>
  </si>
  <si>
    <t>中等度</t>
  </si>
  <si>
    <t>高度</t>
  </si>
  <si>
    <t>必要有</t>
  </si>
  <si>
    <t>（うち、検査部</t>
  </si>
  <si>
    <t>円）</t>
  </si>
  <si>
    <t>（うち、放射線部</t>
  </si>
  <si>
    <t>（うち、病理部</t>
  </si>
  <si>
    <t>造影・CT検査等の複写（放射線部）</t>
  </si>
  <si>
    <t>胸部・腹部単純検査等の複写（放射線部）</t>
  </si>
  <si>
    <t>病理検体の提出（病理部）</t>
  </si>
  <si>
    <t>提供される検査機器等の操作（検査部）</t>
  </si>
  <si>
    <t>提供される検査機器等の操作（CRC）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</si>
</sst>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name val="Calibri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 diagonalDown="1">
      <left/>
      <right style="medium"/>
      <top style="medium"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medium"/>
      <top style="medium"/>
      <bottom/>
    </border>
    <border diagonalDown="1">
      <left style="medium"/>
      <right style="medium"/>
      <top style="medium"/>
      <bottom style="medium"/>
      <diagonal style="thin"/>
    </border>
    <border diagonalDown="1">
      <left style="medium"/>
      <right>
        <color indexed="63"/>
      </right>
      <top style="medium"/>
      <bottom style="medium"/>
      <diagonal style="hair"/>
    </border>
    <border diagonalDown="1">
      <left>
        <color indexed="63"/>
      </left>
      <right style="medium"/>
      <top style="medium"/>
      <bottom style="medium"/>
      <diagonal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6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61" applyFont="1" applyBorder="1" applyAlignment="1">
      <alignment horizontal="center" vertical="center"/>
      <protection/>
    </xf>
    <xf numFmtId="38" fontId="9" fillId="33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8" fontId="9" fillId="33" borderId="10" xfId="48" applyFont="1" applyFill="1" applyBorder="1" applyAlignment="1">
      <alignment horizontal="center" vertical="center"/>
    </xf>
    <xf numFmtId="38" fontId="9" fillId="33" borderId="1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8" fontId="9" fillId="33" borderId="16" xfId="48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7" xfId="48" applyNumberFormat="1" applyFont="1" applyFill="1" applyBorder="1" applyAlignment="1">
      <alignment horizontal="center" vertical="center"/>
    </xf>
    <xf numFmtId="38" fontId="9" fillId="33" borderId="18" xfId="48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11" fillId="0" borderId="0" xfId="48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38" fontId="11" fillId="0" borderId="20" xfId="48" applyFont="1" applyBorder="1" applyAlignment="1">
      <alignment horizontal="center" vertical="center"/>
    </xf>
    <xf numFmtId="38" fontId="11" fillId="0" borderId="20" xfId="48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38" fontId="9" fillId="0" borderId="17" xfId="48" applyFont="1" applyBorder="1" applyAlignment="1">
      <alignment vertical="center" wrapText="1"/>
    </xf>
    <xf numFmtId="38" fontId="9" fillId="0" borderId="12" xfId="48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38" fontId="9" fillId="0" borderId="18" xfId="48" applyFont="1" applyBorder="1" applyAlignment="1">
      <alignment horizontal="center" vertical="center" wrapText="1"/>
    </xf>
    <xf numFmtId="38" fontId="9" fillId="0" borderId="12" xfId="48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38" fontId="9" fillId="0" borderId="19" xfId="48" applyFont="1" applyBorder="1" applyAlignment="1">
      <alignment vertical="center" wrapText="1"/>
    </xf>
    <xf numFmtId="38" fontId="9" fillId="0" borderId="21" xfId="48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38" fontId="11" fillId="0" borderId="20" xfId="48" applyFont="1" applyBorder="1" applyAlignment="1">
      <alignment vertical="center" wrapText="1"/>
    </xf>
    <xf numFmtId="38" fontId="11" fillId="0" borderId="11" xfId="48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7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11" fillId="0" borderId="29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9" fillId="0" borderId="13" xfId="61" applyFont="1" applyBorder="1" applyAlignment="1">
      <alignment horizontal="left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48" fillId="0" borderId="3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90" zoomScaleNormal="8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" sqref="A4:L4"/>
    </sheetView>
  </sheetViews>
  <sheetFormatPr defaultColWidth="9.140625" defaultRowHeight="15"/>
  <cols>
    <col min="1" max="1" width="3.140625" style="0" bestFit="1" customWidth="1"/>
    <col min="2" max="2" width="2.8515625" style="0" customWidth="1"/>
    <col min="3" max="3" width="6.28125" style="0" customWidth="1"/>
    <col min="4" max="4" width="14.421875" style="0" customWidth="1"/>
    <col min="5" max="5" width="18.421875" style="0" customWidth="1"/>
    <col min="6" max="6" width="9.28125" style="0" customWidth="1"/>
    <col min="7" max="7" width="15.140625" style="0" customWidth="1"/>
    <col min="8" max="8" width="3.28125" style="0" customWidth="1"/>
    <col min="9" max="9" width="23.421875" style="0" customWidth="1"/>
    <col min="10" max="10" width="17.00390625" style="0" customWidth="1"/>
    <col min="11" max="11" width="6.28125" style="0" customWidth="1"/>
    <col min="12" max="12" width="9.140625" style="0" customWidth="1"/>
  </cols>
  <sheetData>
    <row r="1" spans="3:12" ht="29.25" customHeight="1">
      <c r="C1" s="116" t="s">
        <v>60</v>
      </c>
      <c r="D1" s="116"/>
      <c r="E1" s="116"/>
      <c r="F1" s="116"/>
      <c r="G1" s="116"/>
      <c r="H1" s="116"/>
      <c r="I1" s="116"/>
      <c r="J1" s="116"/>
      <c r="K1" s="116"/>
      <c r="L1" s="116"/>
    </row>
    <row r="2" spans="3:13" s="4" customFormat="1" ht="26.25" customHeight="1">
      <c r="C2" s="2"/>
      <c r="D2" s="10" t="s">
        <v>36</v>
      </c>
      <c r="E2" s="121"/>
      <c r="F2" s="121"/>
      <c r="G2" s="121"/>
      <c r="H2" s="6" t="s">
        <v>35</v>
      </c>
      <c r="I2" s="11" t="s">
        <v>53</v>
      </c>
      <c r="J2" s="122"/>
      <c r="K2" s="122"/>
      <c r="L2" s="7" t="s">
        <v>37</v>
      </c>
      <c r="M2" s="3"/>
    </row>
    <row r="3" s="4" customFormat="1" ht="13.5">
      <c r="C3" s="1"/>
    </row>
    <row r="4" spans="1:12" s="4" customFormat="1" ht="36.75" customHeight="1">
      <c r="A4" s="131" t="s">
        <v>46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s="4" customFormat="1" ht="36.75" customHeight="1">
      <c r="A5" s="131" t="s">
        <v>47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="4" customFormat="1" ht="14.25" thickBot="1">
      <c r="C6" s="5"/>
    </row>
    <row r="7" spans="3:12" s="4" customFormat="1" ht="24" customHeight="1" thickBot="1">
      <c r="C7" s="132" t="s">
        <v>0</v>
      </c>
      <c r="D7" s="133"/>
      <c r="E7" s="134"/>
      <c r="F7" s="128" t="s">
        <v>34</v>
      </c>
      <c r="G7" s="123" t="s">
        <v>31</v>
      </c>
      <c r="H7" s="124"/>
      <c r="I7" s="124"/>
      <c r="J7" s="124"/>
      <c r="K7" s="124"/>
      <c r="L7" s="125"/>
    </row>
    <row r="8" spans="3:12" s="4" customFormat="1" ht="19.5" customHeight="1" thickBot="1">
      <c r="C8" s="135"/>
      <c r="D8" s="136"/>
      <c r="E8" s="137"/>
      <c r="F8" s="129"/>
      <c r="G8" s="104" t="s">
        <v>1</v>
      </c>
      <c r="H8" s="105"/>
      <c r="I8" s="9" t="s">
        <v>2</v>
      </c>
      <c r="J8" s="9" t="s">
        <v>3</v>
      </c>
      <c r="K8" s="104"/>
      <c r="L8" s="105"/>
    </row>
    <row r="9" spans="3:12" s="4" customFormat="1" ht="19.5" customHeight="1" thickBot="1">
      <c r="C9" s="138"/>
      <c r="D9" s="139"/>
      <c r="E9" s="140"/>
      <c r="F9" s="130"/>
      <c r="G9" s="108" t="s">
        <v>50</v>
      </c>
      <c r="H9" s="109"/>
      <c r="I9" s="8" t="s">
        <v>51</v>
      </c>
      <c r="J9" s="8" t="s">
        <v>52</v>
      </c>
      <c r="K9" s="108" t="s">
        <v>4</v>
      </c>
      <c r="L9" s="109"/>
    </row>
    <row r="10" spans="1:12" s="4" customFormat="1" ht="34.5" customHeight="1" thickBot="1">
      <c r="A10" s="97" t="s">
        <v>61</v>
      </c>
      <c r="B10" s="97" t="s">
        <v>55</v>
      </c>
      <c r="C10" s="43" t="s">
        <v>54</v>
      </c>
      <c r="D10" s="102" t="s">
        <v>41</v>
      </c>
      <c r="E10" s="103"/>
      <c r="F10" s="44">
        <v>10</v>
      </c>
      <c r="G10" s="95" t="s">
        <v>20</v>
      </c>
      <c r="H10" s="96"/>
      <c r="I10" s="45"/>
      <c r="J10" s="46"/>
      <c r="K10" s="95"/>
      <c r="L10" s="96"/>
    </row>
    <row r="11" spans="1:12" s="4" customFormat="1" ht="34.5" customHeight="1" thickBot="1">
      <c r="A11" s="98"/>
      <c r="B11" s="98"/>
      <c r="C11" s="43" t="s">
        <v>56</v>
      </c>
      <c r="D11" s="102" t="s">
        <v>42</v>
      </c>
      <c r="E11" s="103"/>
      <c r="F11" s="47">
        <v>7</v>
      </c>
      <c r="G11" s="95" t="s">
        <v>21</v>
      </c>
      <c r="H11" s="96"/>
      <c r="I11" s="48"/>
      <c r="J11" s="49"/>
      <c r="K11" s="95"/>
      <c r="L11" s="96"/>
    </row>
    <row r="12" spans="1:12" s="4" customFormat="1" ht="34.5" customHeight="1" thickBot="1">
      <c r="A12" s="98"/>
      <c r="B12" s="98"/>
      <c r="C12" s="43" t="s">
        <v>57</v>
      </c>
      <c r="D12" s="102" t="s">
        <v>22</v>
      </c>
      <c r="E12" s="103"/>
      <c r="F12" s="47">
        <v>5</v>
      </c>
      <c r="G12" s="95" t="s">
        <v>23</v>
      </c>
      <c r="H12" s="96"/>
      <c r="I12" s="47" t="s">
        <v>24</v>
      </c>
      <c r="J12" s="47" t="s">
        <v>25</v>
      </c>
      <c r="K12" s="95"/>
      <c r="L12" s="96"/>
    </row>
    <row r="13" spans="1:12" s="4" customFormat="1" ht="34.5" customHeight="1" thickBot="1">
      <c r="A13" s="98"/>
      <c r="B13" s="98"/>
      <c r="C13" s="43" t="s">
        <v>58</v>
      </c>
      <c r="D13" s="102" t="s">
        <v>26</v>
      </c>
      <c r="E13" s="103"/>
      <c r="F13" s="47">
        <v>10</v>
      </c>
      <c r="G13" s="95" t="s">
        <v>27</v>
      </c>
      <c r="H13" s="96"/>
      <c r="I13" s="48"/>
      <c r="J13" s="48"/>
      <c r="K13" s="95"/>
      <c r="L13" s="96"/>
    </row>
    <row r="14" spans="1:12" s="4" customFormat="1" ht="34.5" customHeight="1" thickBot="1">
      <c r="A14" s="98"/>
      <c r="B14" s="98"/>
      <c r="C14" s="43" t="s">
        <v>59</v>
      </c>
      <c r="D14" s="102" t="s">
        <v>28</v>
      </c>
      <c r="E14" s="103"/>
      <c r="F14" s="47">
        <v>10</v>
      </c>
      <c r="G14" s="95" t="s">
        <v>29</v>
      </c>
      <c r="H14" s="96"/>
      <c r="I14" s="47" t="s">
        <v>30</v>
      </c>
      <c r="J14" s="48"/>
      <c r="K14" s="95"/>
      <c r="L14" s="96"/>
    </row>
    <row r="15" spans="1:12" s="4" customFormat="1" ht="24" customHeight="1" thickBot="1">
      <c r="A15" s="98"/>
      <c r="B15" s="99"/>
      <c r="C15" s="150" t="s">
        <v>63</v>
      </c>
      <c r="D15" s="151"/>
      <c r="E15" s="151"/>
      <c r="F15" s="152"/>
      <c r="G15" s="100">
        <f>SUM(K10:L14)</f>
        <v>0</v>
      </c>
      <c r="H15" s="101"/>
      <c r="I15" s="50" t="s">
        <v>32</v>
      </c>
      <c r="J15" s="51" t="s">
        <v>33</v>
      </c>
      <c r="K15" s="52">
        <f>G15*6000</f>
        <v>0</v>
      </c>
      <c r="L15" s="53" t="s">
        <v>80</v>
      </c>
    </row>
    <row r="16" spans="1:12" s="4" customFormat="1" ht="24">
      <c r="A16" s="98"/>
      <c r="B16" s="97" t="s">
        <v>99</v>
      </c>
      <c r="C16" s="147" t="s">
        <v>65</v>
      </c>
      <c r="D16" s="110" t="s">
        <v>48</v>
      </c>
      <c r="E16" s="111"/>
      <c r="F16" s="143">
        <v>2</v>
      </c>
      <c r="G16" s="106" t="s">
        <v>45</v>
      </c>
      <c r="H16" s="107"/>
      <c r="I16" s="55" t="s">
        <v>6</v>
      </c>
      <c r="J16" s="126" t="s">
        <v>43</v>
      </c>
      <c r="K16" s="117"/>
      <c r="L16" s="118"/>
    </row>
    <row r="17" spans="1:12" s="4" customFormat="1" ht="22.5" customHeight="1">
      <c r="A17" s="98"/>
      <c r="B17" s="98"/>
      <c r="C17" s="117"/>
      <c r="D17" s="112"/>
      <c r="E17" s="113"/>
      <c r="F17" s="144"/>
      <c r="G17" s="106" t="s">
        <v>49</v>
      </c>
      <c r="H17" s="107"/>
      <c r="I17" s="55" t="s">
        <v>7</v>
      </c>
      <c r="J17" s="126"/>
      <c r="K17" s="117"/>
      <c r="L17" s="118"/>
    </row>
    <row r="18" spans="1:12" s="4" customFormat="1" ht="24.75" thickBot="1">
      <c r="A18" s="98"/>
      <c r="B18" s="98"/>
      <c r="C18" s="119"/>
      <c r="D18" s="114"/>
      <c r="E18" s="115"/>
      <c r="F18" s="145"/>
      <c r="G18" s="141" t="s">
        <v>5</v>
      </c>
      <c r="H18" s="142"/>
      <c r="I18" s="56" t="s">
        <v>44</v>
      </c>
      <c r="J18" s="127"/>
      <c r="K18" s="119"/>
      <c r="L18" s="120"/>
    </row>
    <row r="19" spans="1:12" s="4" customFormat="1" ht="48" customHeight="1" thickBot="1">
      <c r="A19" s="98"/>
      <c r="B19" s="98"/>
      <c r="C19" s="43" t="s">
        <v>66</v>
      </c>
      <c r="D19" s="70" t="s">
        <v>38</v>
      </c>
      <c r="E19" s="71"/>
      <c r="F19" s="47">
        <v>1</v>
      </c>
      <c r="G19" s="95" t="s">
        <v>8</v>
      </c>
      <c r="H19" s="96"/>
      <c r="I19" s="47" t="s">
        <v>9</v>
      </c>
      <c r="J19" s="56" t="s">
        <v>10</v>
      </c>
      <c r="K19" s="95"/>
      <c r="L19" s="96"/>
    </row>
    <row r="20" spans="1:12" s="4" customFormat="1" ht="48" customHeight="1" thickBot="1">
      <c r="A20" s="98"/>
      <c r="B20" s="98"/>
      <c r="C20" s="43" t="s">
        <v>67</v>
      </c>
      <c r="D20" s="70" t="s">
        <v>81</v>
      </c>
      <c r="E20" s="71"/>
      <c r="F20" s="47">
        <v>2</v>
      </c>
      <c r="G20" s="95" t="s">
        <v>11</v>
      </c>
      <c r="H20" s="96"/>
      <c r="I20" s="47" t="s">
        <v>12</v>
      </c>
      <c r="J20" s="47" t="s">
        <v>13</v>
      </c>
      <c r="K20" s="95"/>
      <c r="L20" s="96"/>
    </row>
    <row r="21" spans="1:12" s="4" customFormat="1" ht="48" customHeight="1" thickBot="1">
      <c r="A21" s="98"/>
      <c r="B21" s="98"/>
      <c r="C21" s="43" t="s">
        <v>68</v>
      </c>
      <c r="D21" s="70" t="s">
        <v>39</v>
      </c>
      <c r="E21" s="71"/>
      <c r="F21" s="47">
        <v>1</v>
      </c>
      <c r="G21" s="95" t="s">
        <v>14</v>
      </c>
      <c r="H21" s="96"/>
      <c r="I21" s="47" t="s">
        <v>15</v>
      </c>
      <c r="J21" s="47" t="s">
        <v>16</v>
      </c>
      <c r="K21" s="95"/>
      <c r="L21" s="96"/>
    </row>
    <row r="22" spans="1:12" s="4" customFormat="1" ht="48" customHeight="1" thickBot="1">
      <c r="A22" s="98"/>
      <c r="B22" s="98"/>
      <c r="C22" s="43" t="s">
        <v>69</v>
      </c>
      <c r="D22" s="70" t="s">
        <v>40</v>
      </c>
      <c r="E22" s="71"/>
      <c r="F22" s="54">
        <v>1</v>
      </c>
      <c r="G22" s="95" t="s">
        <v>17</v>
      </c>
      <c r="H22" s="96"/>
      <c r="I22" s="47" t="s">
        <v>18</v>
      </c>
      <c r="J22" s="47" t="s">
        <v>19</v>
      </c>
      <c r="K22" s="95"/>
      <c r="L22" s="96"/>
    </row>
    <row r="23" spans="1:12" s="4" customFormat="1" ht="19.5" customHeight="1" thickBot="1">
      <c r="A23" s="98"/>
      <c r="B23" s="98"/>
      <c r="C23" s="95" t="s">
        <v>95</v>
      </c>
      <c r="D23" s="148"/>
      <c r="E23" s="148"/>
      <c r="F23" s="96"/>
      <c r="G23" s="43">
        <f>SUM(K16:L22)</f>
        <v>0</v>
      </c>
      <c r="H23" s="50" t="s">
        <v>76</v>
      </c>
      <c r="I23" s="51" t="s">
        <v>96</v>
      </c>
      <c r="J23" s="51" t="s">
        <v>33</v>
      </c>
      <c r="K23" s="57">
        <f>G23*6000</f>
        <v>0</v>
      </c>
      <c r="L23" s="58" t="s">
        <v>80</v>
      </c>
    </row>
    <row r="24" spans="1:12" s="4" customFormat="1" ht="24" customHeight="1" thickBot="1">
      <c r="A24" s="98"/>
      <c r="B24" s="98"/>
      <c r="C24" s="150" t="s">
        <v>98</v>
      </c>
      <c r="D24" s="151"/>
      <c r="E24" s="151"/>
      <c r="F24" s="152"/>
      <c r="G24" s="22">
        <f>K23</f>
        <v>0</v>
      </c>
      <c r="H24" s="23" t="s">
        <v>76</v>
      </c>
      <c r="I24" s="24">
        <v>0.1</v>
      </c>
      <c r="J24" s="23" t="s">
        <v>33</v>
      </c>
      <c r="K24" s="25">
        <f>G24*0.1</f>
        <v>0</v>
      </c>
      <c r="L24" s="26" t="s">
        <v>78</v>
      </c>
    </row>
    <row r="25" spans="1:12" s="4" customFormat="1" ht="21.75" customHeight="1" thickBot="1">
      <c r="A25" s="99"/>
      <c r="B25" s="98"/>
      <c r="C25" s="154" t="s">
        <v>64</v>
      </c>
      <c r="D25" s="155"/>
      <c r="E25" s="155"/>
      <c r="F25" s="156"/>
      <c r="G25" s="17">
        <f>K23</f>
        <v>0</v>
      </c>
      <c r="H25" s="18" t="s">
        <v>97</v>
      </c>
      <c r="I25" s="19">
        <f>K24</f>
        <v>0</v>
      </c>
      <c r="J25" s="18" t="s">
        <v>33</v>
      </c>
      <c r="K25" s="20">
        <f>G25-I25</f>
        <v>0</v>
      </c>
      <c r="L25" s="21" t="s">
        <v>78</v>
      </c>
    </row>
    <row r="26" spans="1:12" s="4" customFormat="1" ht="39.75" customHeight="1" thickBot="1">
      <c r="A26" s="82" t="s">
        <v>82</v>
      </c>
      <c r="B26" s="82" t="s">
        <v>62</v>
      </c>
      <c r="C26" s="59" t="s">
        <v>70</v>
      </c>
      <c r="D26" s="149" t="s">
        <v>41</v>
      </c>
      <c r="E26" s="149"/>
      <c r="F26" s="59">
        <v>10</v>
      </c>
      <c r="G26" s="69" t="s">
        <v>20</v>
      </c>
      <c r="H26" s="69"/>
      <c r="I26" s="60"/>
      <c r="J26" s="61"/>
      <c r="K26" s="69"/>
      <c r="L26" s="69"/>
    </row>
    <row r="27" spans="1:12" s="4" customFormat="1" ht="39.75" customHeight="1" thickBot="1">
      <c r="A27" s="82"/>
      <c r="B27" s="82"/>
      <c r="C27" s="59" t="s">
        <v>100</v>
      </c>
      <c r="D27" s="149" t="s">
        <v>114</v>
      </c>
      <c r="E27" s="149"/>
      <c r="F27" s="59">
        <v>2</v>
      </c>
      <c r="G27" s="153"/>
      <c r="H27" s="153"/>
      <c r="I27" s="60"/>
      <c r="J27" s="59" t="s">
        <v>106</v>
      </c>
      <c r="K27" s="69"/>
      <c r="L27" s="69"/>
    </row>
    <row r="28" spans="1:12" s="4" customFormat="1" ht="39.75" customHeight="1" thickBot="1">
      <c r="A28" s="82"/>
      <c r="B28" s="82"/>
      <c r="C28" s="59" t="s">
        <v>101</v>
      </c>
      <c r="D28" s="149" t="s">
        <v>115</v>
      </c>
      <c r="E28" s="149"/>
      <c r="F28" s="59">
        <v>2</v>
      </c>
      <c r="G28" s="153"/>
      <c r="H28" s="153"/>
      <c r="I28" s="59" t="s">
        <v>104</v>
      </c>
      <c r="J28" s="59" t="s">
        <v>105</v>
      </c>
      <c r="K28" s="69"/>
      <c r="L28" s="69"/>
    </row>
    <row r="29" spans="1:12" s="4" customFormat="1" ht="19.5" customHeight="1" thickBot="1">
      <c r="A29" s="82"/>
      <c r="B29" s="82"/>
      <c r="C29" s="79" t="s">
        <v>84</v>
      </c>
      <c r="D29" s="79"/>
      <c r="E29" s="79"/>
      <c r="F29" s="157"/>
      <c r="G29" s="158">
        <f>SUM(K26:L28)</f>
        <v>0</v>
      </c>
      <c r="H29" s="158"/>
      <c r="I29" s="62" t="s">
        <v>32</v>
      </c>
      <c r="J29" s="62" t="s">
        <v>33</v>
      </c>
      <c r="K29" s="63">
        <f>G29*6000</f>
        <v>0</v>
      </c>
      <c r="L29" s="64" t="s">
        <v>80</v>
      </c>
    </row>
    <row r="30" spans="1:12" s="4" customFormat="1" ht="21.75" customHeight="1" thickBot="1">
      <c r="A30" s="82"/>
      <c r="B30" s="82"/>
      <c r="C30" s="76" t="s">
        <v>107</v>
      </c>
      <c r="D30" s="76"/>
      <c r="E30" s="76"/>
      <c r="F30" s="146"/>
      <c r="G30" s="83">
        <f>SUM(K27)</f>
        <v>0</v>
      </c>
      <c r="H30" s="83"/>
      <c r="I30" s="65" t="s">
        <v>32</v>
      </c>
      <c r="J30" s="30" t="s">
        <v>33</v>
      </c>
      <c r="K30" s="66">
        <f>G30*6000</f>
        <v>0</v>
      </c>
      <c r="L30" s="67" t="s">
        <v>108</v>
      </c>
    </row>
    <row r="31" spans="1:12" s="12" customFormat="1" ht="48" customHeight="1" thickBot="1">
      <c r="A31" s="82"/>
      <c r="B31" s="82" t="s">
        <v>71</v>
      </c>
      <c r="C31" s="15" t="s">
        <v>83</v>
      </c>
      <c r="D31" s="88" t="s">
        <v>111</v>
      </c>
      <c r="E31" s="88"/>
      <c r="F31" s="15">
        <v>1</v>
      </c>
      <c r="G31" s="89" t="s">
        <v>72</v>
      </c>
      <c r="H31" s="89"/>
      <c r="I31" s="15" t="s">
        <v>73</v>
      </c>
      <c r="J31" s="15" t="s">
        <v>74</v>
      </c>
      <c r="K31" s="84"/>
      <c r="L31" s="85"/>
    </row>
    <row r="32" spans="1:12" s="12" customFormat="1" ht="41.25" customHeight="1" thickBot="1">
      <c r="A32" s="82"/>
      <c r="B32" s="82"/>
      <c r="C32" s="15" t="s">
        <v>102</v>
      </c>
      <c r="D32" s="88" t="s">
        <v>112</v>
      </c>
      <c r="E32" s="88"/>
      <c r="F32" s="15">
        <v>1</v>
      </c>
      <c r="G32" s="89" t="s">
        <v>75</v>
      </c>
      <c r="H32" s="89"/>
      <c r="I32" s="86"/>
      <c r="J32" s="87"/>
      <c r="K32" s="84"/>
      <c r="L32" s="85"/>
    </row>
    <row r="33" spans="1:12" s="13" customFormat="1" ht="45.75" customHeight="1" thickBot="1">
      <c r="A33" s="82"/>
      <c r="B33" s="82"/>
      <c r="C33" s="16" t="s">
        <v>103</v>
      </c>
      <c r="D33" s="93" t="s">
        <v>113</v>
      </c>
      <c r="E33" s="93"/>
      <c r="F33" s="16">
        <v>5</v>
      </c>
      <c r="G33" s="94" t="s">
        <v>75</v>
      </c>
      <c r="H33" s="94"/>
      <c r="I33" s="72"/>
      <c r="J33" s="73"/>
      <c r="K33" s="74"/>
      <c r="L33" s="75"/>
    </row>
    <row r="34" spans="1:12" s="13" customFormat="1" ht="19.5" customHeight="1" thickBot="1">
      <c r="A34" s="82"/>
      <c r="B34" s="82"/>
      <c r="C34" s="79" t="s">
        <v>79</v>
      </c>
      <c r="D34" s="80"/>
      <c r="E34" s="80"/>
      <c r="F34" s="81"/>
      <c r="G34" s="29">
        <f>SUM(K31:L33)</f>
        <v>0</v>
      </c>
      <c r="H34" s="27" t="s">
        <v>76</v>
      </c>
      <c r="I34" s="31" t="s">
        <v>77</v>
      </c>
      <c r="J34" s="29" t="s">
        <v>33</v>
      </c>
      <c r="K34" s="28">
        <f>G34*6000</f>
        <v>0</v>
      </c>
      <c r="L34" s="32" t="s">
        <v>78</v>
      </c>
    </row>
    <row r="35" spans="1:12" s="13" customFormat="1" ht="14.25" thickBot="1">
      <c r="A35" s="82"/>
      <c r="B35" s="82"/>
      <c r="C35" s="90" t="s">
        <v>109</v>
      </c>
      <c r="D35" s="91"/>
      <c r="E35" s="91"/>
      <c r="F35" s="92"/>
      <c r="G35" s="33">
        <f>SUM(K31:L32)</f>
        <v>0</v>
      </c>
      <c r="H35" s="34" t="s">
        <v>76</v>
      </c>
      <c r="I35" s="35" t="s">
        <v>77</v>
      </c>
      <c r="J35" s="33" t="s">
        <v>33</v>
      </c>
      <c r="K35" s="36">
        <f>G35*6000</f>
        <v>0</v>
      </c>
      <c r="L35" s="37" t="s">
        <v>108</v>
      </c>
    </row>
    <row r="36" spans="1:12" s="13" customFormat="1" ht="14.25" thickBot="1">
      <c r="A36" s="82"/>
      <c r="B36" s="82"/>
      <c r="C36" s="76" t="s">
        <v>110</v>
      </c>
      <c r="D36" s="77"/>
      <c r="E36" s="77"/>
      <c r="F36" s="78"/>
      <c r="G36" s="38">
        <f>SUM(K33)</f>
        <v>0</v>
      </c>
      <c r="H36" s="39" t="s">
        <v>76</v>
      </c>
      <c r="I36" s="40" t="s">
        <v>77</v>
      </c>
      <c r="J36" s="38" t="s">
        <v>33</v>
      </c>
      <c r="K36" s="41">
        <f>G36*6000</f>
        <v>0</v>
      </c>
      <c r="L36" s="42" t="s">
        <v>108</v>
      </c>
    </row>
    <row r="37" spans="1:12" ht="13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3.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3.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3.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3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3.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3.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3.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3.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3.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3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ht="13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3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ht="13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2" ht="13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ht="13.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13.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2" ht="13.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ht="13.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13.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2" ht="13.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ht="13.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12" ht="13.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ht="13.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ht="13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ht="13.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 ht="13.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13.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1:12" ht="13.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1:12" ht="13.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ht="13.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2" ht="13.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2" ht="13.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</sheetData>
  <sheetProtection/>
  <mergeCells count="85">
    <mergeCell ref="C29:F29"/>
    <mergeCell ref="G29:H29"/>
    <mergeCell ref="K27:L27"/>
    <mergeCell ref="D28:E28"/>
    <mergeCell ref="G28:H28"/>
    <mergeCell ref="K28:L28"/>
    <mergeCell ref="A10:A25"/>
    <mergeCell ref="D26:E26"/>
    <mergeCell ref="G26:H26"/>
    <mergeCell ref="C15:F15"/>
    <mergeCell ref="D12:E12"/>
    <mergeCell ref="D27:E27"/>
    <mergeCell ref="G27:H27"/>
    <mergeCell ref="C24:F24"/>
    <mergeCell ref="C25:F25"/>
    <mergeCell ref="D22:E22"/>
    <mergeCell ref="C30:F30"/>
    <mergeCell ref="B26:B30"/>
    <mergeCell ref="G19:H19"/>
    <mergeCell ref="G8:H8"/>
    <mergeCell ref="G9:H9"/>
    <mergeCell ref="G17:H17"/>
    <mergeCell ref="C16:C18"/>
    <mergeCell ref="G20:H20"/>
    <mergeCell ref="G22:H22"/>
    <mergeCell ref="C23:F23"/>
    <mergeCell ref="A4:L4"/>
    <mergeCell ref="A5:L5"/>
    <mergeCell ref="D20:E20"/>
    <mergeCell ref="C7:E9"/>
    <mergeCell ref="D21:E21"/>
    <mergeCell ref="K20:L20"/>
    <mergeCell ref="G18:H18"/>
    <mergeCell ref="K21:L21"/>
    <mergeCell ref="F16:F18"/>
    <mergeCell ref="G21:H21"/>
    <mergeCell ref="C1:L1"/>
    <mergeCell ref="K16:L18"/>
    <mergeCell ref="K19:L19"/>
    <mergeCell ref="E2:G2"/>
    <mergeCell ref="J2:K2"/>
    <mergeCell ref="D13:E13"/>
    <mergeCell ref="G13:H13"/>
    <mergeCell ref="G7:L7"/>
    <mergeCell ref="J16:J18"/>
    <mergeCell ref="F7:F9"/>
    <mergeCell ref="K8:L8"/>
    <mergeCell ref="G16:H16"/>
    <mergeCell ref="K9:L9"/>
    <mergeCell ref="G10:H10"/>
    <mergeCell ref="K10:L10"/>
    <mergeCell ref="D11:E11"/>
    <mergeCell ref="G11:H11"/>
    <mergeCell ref="K11:L11"/>
    <mergeCell ref="D16:E18"/>
    <mergeCell ref="K13:L13"/>
    <mergeCell ref="B10:B15"/>
    <mergeCell ref="B16:B25"/>
    <mergeCell ref="G15:H15"/>
    <mergeCell ref="D14:E14"/>
    <mergeCell ref="G14:H14"/>
    <mergeCell ref="K14:L14"/>
    <mergeCell ref="G12:H12"/>
    <mergeCell ref="K12:L12"/>
    <mergeCell ref="D10:E10"/>
    <mergeCell ref="A26:A36"/>
    <mergeCell ref="G30:H30"/>
    <mergeCell ref="K31:L31"/>
    <mergeCell ref="I32:J32"/>
    <mergeCell ref="K32:L32"/>
    <mergeCell ref="B31:B36"/>
    <mergeCell ref="D31:E31"/>
    <mergeCell ref="G31:H31"/>
    <mergeCell ref="D32:E32"/>
    <mergeCell ref="G32:H32"/>
    <mergeCell ref="K26:L26"/>
    <mergeCell ref="D19:E19"/>
    <mergeCell ref="I33:J33"/>
    <mergeCell ref="K33:L33"/>
    <mergeCell ref="C36:F36"/>
    <mergeCell ref="C34:F34"/>
    <mergeCell ref="C35:F35"/>
    <mergeCell ref="D33:E33"/>
    <mergeCell ref="G33:H33"/>
    <mergeCell ref="K22:L2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26" sqref="F26"/>
    </sheetView>
  </sheetViews>
  <sheetFormatPr defaultColWidth="9.140625" defaultRowHeight="15"/>
  <sheetData>
    <row r="1" spans="1:2" ht="13.5">
      <c r="A1" t="s">
        <v>85</v>
      </c>
      <c r="B1" s="14" t="s">
        <v>90</v>
      </c>
    </row>
    <row r="2" spans="1:2" ht="13.5">
      <c r="A2" t="s">
        <v>86</v>
      </c>
      <c r="B2" s="14" t="s">
        <v>91</v>
      </c>
    </row>
    <row r="3" spans="1:2" ht="13.5">
      <c r="A3" t="s">
        <v>87</v>
      </c>
      <c r="B3" s="14" t="s">
        <v>92</v>
      </c>
    </row>
    <row r="4" spans="1:2" ht="13.5">
      <c r="A4" t="s">
        <v>88</v>
      </c>
      <c r="B4" s="14" t="s">
        <v>93</v>
      </c>
    </row>
    <row r="5" spans="1:2" ht="13.5">
      <c r="A5" t="s">
        <v>89</v>
      </c>
      <c r="B5" s="1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sadamitsu miyuki</dc:creator>
  <cp:keywords/>
  <dc:description/>
  <cp:lastModifiedBy>伊藤 明人</cp:lastModifiedBy>
  <cp:lastPrinted>2023-02-08T05:12:46Z</cp:lastPrinted>
  <dcterms:created xsi:type="dcterms:W3CDTF">2016-06-21T07:49:31Z</dcterms:created>
  <dcterms:modified xsi:type="dcterms:W3CDTF">2023-02-10T01:14:53Z</dcterms:modified>
  <cp:category/>
  <cp:version/>
  <cp:contentType/>
  <cp:contentStatus/>
</cp:coreProperties>
</file>